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syddanskuni.sharepoint.com/sites/SDUDigital/Delte dokumenter/Netværk for projektledelse/Test_og_testkapabilitet/Skabelonudvikling/"/>
    </mc:Choice>
  </mc:AlternateContent>
  <xr:revisionPtr revIDLastSave="14" documentId="8_{0DC6121B-62F7-46AA-B4D0-35DE4A2E233F}" xr6:coauthVersionLast="47" xr6:coauthVersionMax="47" xr10:uidLastSave="{86A9D68B-D689-40B5-A327-427C41D6ED42}"/>
  <bookViews>
    <workbookView xWindow="-110" yWindow="-110" windowWidth="19420" windowHeight="10420" activeTab="2" xr2:uid="{00000000-000D-0000-FFFF-FFFF00000000}"/>
  </bookViews>
  <sheets>
    <sheet name="Vejledning" sheetId="7" r:id="rId1"/>
    <sheet name="Opslag" sheetId="4" r:id="rId2"/>
    <sheet name="Testcases" sheetId="8" r:id="rId3"/>
    <sheet name="Integrationstest" sheetId="10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0" l="1"/>
  <c r="H12" i="10" s="1"/>
  <c r="G11" i="10"/>
  <c r="H11" i="10" s="1"/>
  <c r="G10" i="10"/>
  <c r="H10" i="10" s="1"/>
  <c r="G9" i="10"/>
  <c r="H9" i="10" s="1"/>
  <c r="G8" i="10"/>
  <c r="H8" i="10" s="1"/>
  <c r="G7" i="10"/>
  <c r="H7" i="10" s="1"/>
  <c r="G6" i="10"/>
  <c r="H6" i="10" s="1"/>
  <c r="G5" i="10"/>
  <c r="H5" i="10" s="1"/>
  <c r="G4" i="10"/>
  <c r="H4" i="10" s="1"/>
  <c r="G3" i="10"/>
  <c r="H3" i="10" s="1"/>
  <c r="G2" i="10"/>
  <c r="H2" i="10" s="1"/>
  <c r="E7" i="8"/>
  <c r="F7" i="8" s="1"/>
  <c r="E8" i="8"/>
  <c r="F8" i="8" s="1"/>
  <c r="E9" i="8"/>
  <c r="F9" i="8" s="1"/>
  <c r="E10" i="8"/>
  <c r="F10" i="8" s="1"/>
  <c r="E11" i="8"/>
  <c r="F11" i="8" s="1"/>
  <c r="E12" i="8"/>
  <c r="F12" i="8" s="1"/>
  <c r="E13" i="8"/>
  <c r="F13" i="8" s="1"/>
  <c r="E6" i="8"/>
  <c r="F6" i="8" s="1"/>
  <c r="E5" i="8"/>
  <c r="F5" i="8" s="1"/>
  <c r="E4" i="8"/>
  <c r="F4" i="8" s="1"/>
  <c r="E3" i="8"/>
  <c r="F3" i="8" s="1"/>
  <c r="E2" i="8"/>
  <c r="F2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Kristian Dahl</author>
  </authors>
  <commentList>
    <comment ref="C1" authorId="0" shapeId="0" xr:uid="{632A95A1-07B8-4580-A6CA-9C7987950CFE}">
      <text>
        <r>
          <rPr>
            <b/>
            <sz val="11"/>
            <color theme="1"/>
            <rFont val="Arial"/>
            <family val="2"/>
          </rPr>
          <t>Vælg mellem</t>
        </r>
        <r>
          <rPr>
            <sz val="11"/>
            <color theme="1"/>
            <rFont val="Arial"/>
            <family val="2"/>
          </rPr>
          <t xml:space="preserve">
Ingen
Lav
Mellem
Høj</t>
        </r>
      </text>
    </comment>
    <comment ref="D1" authorId="0" shapeId="0" xr:uid="{B7E39FA7-249C-400C-AB3B-A5FE967E7669}">
      <text>
        <r>
          <rPr>
            <b/>
            <sz val="11"/>
            <color theme="1"/>
            <rFont val="Arial"/>
            <family val="2"/>
          </rPr>
          <t>Vælg mellem</t>
        </r>
        <r>
          <rPr>
            <sz val="11"/>
            <color theme="1"/>
            <rFont val="Arial"/>
            <family val="2"/>
          </rPr>
          <t xml:space="preserve">
Ingen
Lav
Mellem
Høj</t>
        </r>
      </text>
    </comment>
    <comment ref="F1" authorId="1" shapeId="0" xr:uid="{65EFACCD-2576-48AC-907E-32EA3A97B3E5}">
      <text>
        <r>
          <rPr>
            <b/>
            <sz val="9"/>
            <color indexed="81"/>
            <rFont val="Tahoma"/>
            <family val="2"/>
          </rPr>
          <t>Kristian Dahl:</t>
        </r>
        <r>
          <rPr>
            <sz val="9"/>
            <color indexed="81"/>
            <rFont val="Tahoma"/>
            <family val="2"/>
          </rPr>
          <t xml:space="preserve">
Risikoklassen benyttes til: prioritering af testindsatsen: 
1) TestDækning (omfang af testcases)
2) Rækkefølge for skrivning af testcases
3) Rækkefølge for Testafvikling (hvis muligt)
Først Rød (A), så Gul  (B), og så Grøn (C).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Kristian Dahl</author>
  </authors>
  <commentList>
    <comment ref="E1" authorId="0" shapeId="0" xr:uid="{168BA6D8-E5B5-4D9E-9F71-C23DC05DF6A4}">
      <text>
        <r>
          <rPr>
            <b/>
            <sz val="11"/>
            <color theme="1"/>
            <rFont val="Arial"/>
            <family val="2"/>
          </rPr>
          <t>Vælg mellem</t>
        </r>
        <r>
          <rPr>
            <sz val="11"/>
            <color theme="1"/>
            <rFont val="Arial"/>
            <family val="2"/>
          </rPr>
          <t xml:space="preserve">
Ingen
Lav
Mellem
Høj</t>
        </r>
      </text>
    </comment>
    <comment ref="F1" authorId="0" shapeId="0" xr:uid="{E5890ED6-1FA3-4671-B926-1CEC17A851AC}">
      <text>
        <r>
          <rPr>
            <b/>
            <sz val="11"/>
            <color theme="1"/>
            <rFont val="Arial"/>
            <family val="2"/>
          </rPr>
          <t>Vælg mellem</t>
        </r>
        <r>
          <rPr>
            <sz val="11"/>
            <color theme="1"/>
            <rFont val="Arial"/>
            <family val="2"/>
          </rPr>
          <t xml:space="preserve">
Ingen
Lav
Mellem
Høj</t>
        </r>
      </text>
    </comment>
    <comment ref="H1" authorId="1" shapeId="0" xr:uid="{57742C11-A991-49C0-8DCD-D6EA855BBC54}">
      <text>
        <r>
          <rPr>
            <b/>
            <sz val="9"/>
            <color indexed="81"/>
            <rFont val="Tahoma"/>
            <family val="2"/>
          </rPr>
          <t>Kristian Dahl:</t>
        </r>
        <r>
          <rPr>
            <sz val="9"/>
            <color indexed="81"/>
            <rFont val="Tahoma"/>
            <family val="2"/>
          </rPr>
          <t xml:space="preserve">
Risikoklassen benyttes til: prioritering af testindsatsen: 
1) TestDækning (omfang af testcases)
2) Rækkefølge for skrivning af testcases
3) Rækkefølge for Testafvikling (hvis muligt)
Først Rød (A), så Gul  (B), og så Grøn (C).
</t>
        </r>
      </text>
    </comment>
  </commentList>
</comments>
</file>

<file path=xl/sharedStrings.xml><?xml version="1.0" encoding="utf-8"?>
<sst xmlns="http://schemas.openxmlformats.org/spreadsheetml/2006/main" count="231" uniqueCount="67">
  <si>
    <t>Version</t>
  </si>
  <si>
    <t>1.0</t>
  </si>
  <si>
    <t>1.1</t>
  </si>
  <si>
    <t>ID</t>
  </si>
  <si>
    <t>Element</t>
  </si>
  <si>
    <t>Sandsynlighed</t>
  </si>
  <si>
    <t>Konsekvens</t>
  </si>
  <si>
    <t>Risiko</t>
  </si>
  <si>
    <t>Risikoklasse</t>
  </si>
  <si>
    <t>Procesansvarlig</t>
  </si>
  <si>
    <t>Relationer til andre processer</t>
  </si>
  <si>
    <t>Lav</t>
  </si>
  <si>
    <t>Høj</t>
  </si>
  <si>
    <t>Mellem</t>
  </si>
  <si>
    <t>Ingen</t>
  </si>
  <si>
    <t>1.2</t>
  </si>
  <si>
    <t>Platform(e) til test</t>
  </si>
  <si>
    <t>-</t>
  </si>
  <si>
    <t>Opslag</t>
  </si>
  <si>
    <t>C</t>
  </si>
  <si>
    <t>B</t>
  </si>
  <si>
    <t>A</t>
  </si>
  <si>
    <t>Score</t>
  </si>
  <si>
    <t>Værdi</t>
  </si>
  <si>
    <t>Navn</t>
  </si>
  <si>
    <t>Source</t>
  </si>
  <si>
    <t>Target</t>
  </si>
  <si>
    <t>Produktrisikoanalyse</t>
  </si>
  <si>
    <t>Dato</t>
  </si>
  <si>
    <t>Revideret af</t>
  </si>
  <si>
    <t>Konsekvensen vurderes af systemejeren og andre med indsigt i de berørte arbejdsgange.</t>
  </si>
  <si>
    <t>Betydning for SDU</t>
  </si>
  <si>
    <t>Klassifikation</t>
  </si>
  <si>
    <t>Væsentlig for SDU’ løsning af opgaver, og hvor omgåelse er mulig.</t>
  </si>
  <si>
    <t>Ikke kritisk for løsning af SDU’s opgaver</t>
  </si>
  <si>
    <t>Sandsynligheden vurderes af it-medarbejdere med indsigt i de berørte systemer og teknologi.</t>
  </si>
  <si>
    <t>System</t>
  </si>
  <si>
    <t>Integrationer</t>
  </si>
  <si>
    <t>Specialudviklet funktionalitet</t>
  </si>
  <si>
    <t>Kompleks integration</t>
  </si>
  <si>
    <t>Konfigureret funktionalitet</t>
  </si>
  <si>
    <t>Mellem kompleks integration</t>
  </si>
  <si>
    <t>Standard funktionalitet</t>
  </si>
  <si>
    <t>Simpel integration</t>
  </si>
  <si>
    <t>Kritisk for SDU’s løsning af opgaver, og rimelig omgåelse ikke er mulig.</t>
  </si>
  <si>
    <t>1.3</t>
  </si>
  <si>
    <t>1.4</t>
  </si>
  <si>
    <t>1.5</t>
  </si>
  <si>
    <t>2.0</t>
  </si>
  <si>
    <t>2.1</t>
  </si>
  <si>
    <t>2.2</t>
  </si>
  <si>
    <t>2.3</t>
  </si>
  <si>
    <t>2.4</t>
  </si>
  <si>
    <t>2.5</t>
  </si>
  <si>
    <t>Overordnet område</t>
  </si>
  <si>
    <t>Testcase</t>
  </si>
  <si>
    <t>Aktørens rolle</t>
  </si>
  <si>
    <t>Rolle og evt. navn</t>
  </si>
  <si>
    <t>Integration</t>
  </si>
  <si>
    <t>Integrationsnavn</t>
  </si>
  <si>
    <t>Systemnavn</t>
  </si>
  <si>
    <t>Leveranceansvarlig</t>
  </si>
  <si>
    <t>Testansvarlig</t>
  </si>
  <si>
    <t>høj</t>
  </si>
  <si>
    <t>lav</t>
  </si>
  <si>
    <t>Benytter flg. Systemintegrationer eller manuelle overførsler</t>
  </si>
  <si>
    <t>Rolle/rettighed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</si>
</sst>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Arial Narrow"/>
      <family val="2"/>
    </font>
    <font>
      <sz val="8"/>
      <name val="Arial"/>
      <family val="2"/>
    </font>
    <font>
      <i/>
      <sz val="11"/>
      <color theme="0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1"/>
        <bgColor theme="1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</borders>
  <cellStyleXfs count="4">
    <xf numFmtId="0" fontId="0" fillId="0" borderId="0"/>
    <xf numFmtId="0" fontId="5" fillId="0" borderId="1"/>
    <xf numFmtId="0" fontId="5" fillId="0" borderId="1"/>
    <xf numFmtId="0" fontId="5" fillId="0" borderId="1"/>
  </cellStyleXfs>
  <cellXfs count="50">
    <xf numFmtId="0" fontId="0" fillId="0" borderId="0" xfId="0" applyFont="1" applyAlignment="1"/>
    <xf numFmtId="0" fontId="1" fillId="3" borderId="1" xfId="0" applyFont="1" applyFill="1" applyBorder="1"/>
    <xf numFmtId="0" fontId="1" fillId="0" borderId="2" xfId="0" applyFont="1" applyBorder="1"/>
    <xf numFmtId="0" fontId="1" fillId="3" borderId="3" xfId="0" applyFont="1" applyFill="1" applyBorder="1"/>
    <xf numFmtId="0" fontId="1" fillId="0" borderId="0" xfId="0" applyFont="1"/>
    <xf numFmtId="0" fontId="0" fillId="2" borderId="2" xfId="0" applyFont="1" applyFill="1" applyBorder="1"/>
    <xf numFmtId="0" fontId="0" fillId="2" borderId="5" xfId="0" applyFont="1" applyFill="1" applyBorder="1"/>
    <xf numFmtId="0" fontId="0" fillId="4" borderId="6" xfId="0" applyFont="1" applyFill="1" applyBorder="1"/>
    <xf numFmtId="0" fontId="0" fillId="2" borderId="4" xfId="0" applyFont="1" applyFill="1" applyBorder="1"/>
    <xf numFmtId="0" fontId="0" fillId="2" borderId="7" xfId="0" applyFont="1" applyFill="1" applyBorder="1"/>
    <xf numFmtId="0" fontId="3" fillId="5" borderId="2" xfId="0" applyFont="1" applyFill="1" applyBorder="1" applyAlignment="1"/>
    <xf numFmtId="0" fontId="4" fillId="0" borderId="0" xfId="0" applyFont="1" applyAlignment="1"/>
    <xf numFmtId="0" fontId="4" fillId="2" borderId="4" xfId="0" applyFont="1" applyFill="1" applyBorder="1"/>
    <xf numFmtId="0" fontId="4" fillId="2" borderId="5" xfId="0" applyFont="1" applyFill="1" applyBorder="1"/>
    <xf numFmtId="0" fontId="0" fillId="4" borderId="7" xfId="0" applyFont="1" applyFill="1" applyBorder="1"/>
    <xf numFmtId="0" fontId="8" fillId="0" borderId="0" xfId="0" applyFont="1" applyAlignment="1"/>
    <xf numFmtId="0" fontId="0" fillId="0" borderId="8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9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0" borderId="0" xfId="0" applyFont="1" applyAlignment="1"/>
    <xf numFmtId="0" fontId="10" fillId="0" borderId="1" xfId="0" applyFont="1" applyFill="1" applyBorder="1" applyAlignment="1"/>
    <xf numFmtId="0" fontId="4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0" fillId="2" borderId="5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0" fillId="2" borderId="4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0" fillId="2" borderId="7" xfId="0" applyFont="1" applyFill="1" applyBorder="1" applyAlignment="1">
      <alignment vertical="top"/>
    </xf>
    <xf numFmtId="0" fontId="0" fillId="2" borderId="4" xfId="0" applyFont="1" applyFill="1" applyBorder="1" applyAlignment="1">
      <alignment vertical="top" wrapText="1"/>
    </xf>
    <xf numFmtId="0" fontId="3" fillId="5" borderId="2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0" fillId="4" borderId="7" xfId="0" applyFont="1" applyFill="1" applyBorder="1" applyAlignment="1">
      <alignment vertical="top"/>
    </xf>
    <xf numFmtId="0" fontId="0" fillId="4" borderId="6" xfId="0" applyFont="1" applyFill="1" applyBorder="1" applyAlignment="1">
      <alignment vertical="top"/>
    </xf>
    <xf numFmtId="0" fontId="0" fillId="2" borderId="2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</cellXfs>
  <cellStyles count="4">
    <cellStyle name="Normal" xfId="0" builtinId="0"/>
    <cellStyle name="Normal 2" xfId="1" xr:uid="{3D02B99F-B8F2-4318-B19A-F440F1E5F15A}"/>
    <cellStyle name="Normal 3" xfId="2" xr:uid="{EDD23C1D-8F15-411D-AD85-08DB875DF1E9}"/>
    <cellStyle name="Normal 4" xfId="3" xr:uid="{8395BB94-6E41-4BD1-94F0-59C23B6063B0}"/>
  </cellStyles>
  <dxfs count="6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4</xdr:col>
      <xdr:colOff>843280</xdr:colOff>
      <xdr:row>34</xdr:row>
      <xdr:rowOff>171450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4000000}"/>
            </a:ext>
            <a:ext uri="{147F2762-F138-4A5C-976F-8EAC2B608ADB}">
              <a16:predDERef xmlns:a16="http://schemas.microsoft.com/office/drawing/2014/main" pre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5450" y="1600200"/>
          <a:ext cx="6120130" cy="49720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26</xdr:row>
      <xdr:rowOff>0</xdr:rowOff>
    </xdr:from>
    <xdr:ext cx="304800" cy="3143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193600" y="3622838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26</xdr:row>
      <xdr:rowOff>0</xdr:rowOff>
    </xdr:from>
    <xdr:ext cx="304800" cy="314325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00000000-0008-0000-0300-000002000000}"/>
            </a:ext>
            <a:ext uri="{147F2762-F138-4A5C-976F-8EAC2B608ADB}">
              <a16:predDERef xmlns:a16="http://schemas.microsoft.com/office/drawing/2014/main" pred="{00000000-0008-0000-0300-000003000000}"/>
            </a:ext>
          </a:extLst>
        </xdr:cNvPr>
        <xdr:cNvSpPr/>
      </xdr:nvSpPr>
      <xdr:spPr>
        <a:xfrm>
          <a:off x="5193600" y="3622838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74D8C-F891-4003-B4F1-F71EB9D0A767}">
  <dimension ref="B1:F47"/>
  <sheetViews>
    <sheetView topLeftCell="A31" workbookViewId="0">
      <selection activeCell="G35" sqref="G35"/>
    </sheetView>
  </sheetViews>
  <sheetFormatPr defaultRowHeight="14" x14ac:dyDescent="0.3"/>
  <cols>
    <col min="1" max="1" width="5.58203125" customWidth="1"/>
    <col min="2" max="2" width="11.08203125" customWidth="1"/>
    <col min="3" max="3" width="26.4140625" customWidth="1"/>
    <col min="4" max="4" width="31.75" customWidth="1"/>
    <col min="5" max="5" width="12.1640625" customWidth="1"/>
  </cols>
  <sheetData>
    <row r="1" spans="2:5" ht="18" x14ac:dyDescent="0.4">
      <c r="B1" s="15" t="s">
        <v>27</v>
      </c>
      <c r="C1" s="15"/>
    </row>
    <row r="3" spans="2:5" ht="20" customHeight="1" x14ac:dyDescent="0.3">
      <c r="B3" s="16" t="s">
        <v>0</v>
      </c>
      <c r="C3" s="34"/>
      <c r="D3" s="34"/>
      <c r="E3" s="34"/>
    </row>
    <row r="4" spans="2:5" ht="20" customHeight="1" x14ac:dyDescent="0.3">
      <c r="B4" s="16" t="s">
        <v>28</v>
      </c>
      <c r="C4" s="34"/>
      <c r="D4" s="34"/>
      <c r="E4" s="34"/>
    </row>
    <row r="5" spans="2:5" ht="20" customHeight="1" x14ac:dyDescent="0.3">
      <c r="B5" s="17" t="s">
        <v>36</v>
      </c>
      <c r="C5" s="34"/>
      <c r="D5" s="34"/>
      <c r="E5" s="34"/>
    </row>
    <row r="6" spans="2:5" ht="20" customHeight="1" x14ac:dyDescent="0.3">
      <c r="B6" s="17" t="s">
        <v>29</v>
      </c>
      <c r="C6" s="35"/>
      <c r="D6" s="35"/>
      <c r="E6" s="35"/>
    </row>
    <row r="37" spans="2:6" ht="20" customHeight="1" thickBot="1" x14ac:dyDescent="0.35">
      <c r="B37" s="18" t="s">
        <v>30</v>
      </c>
      <c r="C37" s="18"/>
      <c r="D37" s="11"/>
      <c r="E37" s="11"/>
      <c r="F37" s="11"/>
    </row>
    <row r="38" spans="2:6" ht="20" customHeight="1" thickBot="1" x14ac:dyDescent="0.35">
      <c r="B38" s="23" t="s">
        <v>6</v>
      </c>
      <c r="C38" s="32" t="s">
        <v>31</v>
      </c>
      <c r="D38" s="33"/>
      <c r="E38" s="25" t="s">
        <v>32</v>
      </c>
      <c r="F38" s="11"/>
    </row>
    <row r="39" spans="2:6" ht="20" customHeight="1" thickBot="1" x14ac:dyDescent="0.35">
      <c r="B39" s="24" t="s">
        <v>12</v>
      </c>
      <c r="C39" s="32" t="s">
        <v>44</v>
      </c>
      <c r="D39" s="33"/>
      <c r="E39" s="26">
        <v>3</v>
      </c>
      <c r="F39" s="11"/>
    </row>
    <row r="40" spans="2:6" ht="20" customHeight="1" thickBot="1" x14ac:dyDescent="0.35">
      <c r="B40" s="24" t="s">
        <v>13</v>
      </c>
      <c r="C40" s="32" t="s">
        <v>33</v>
      </c>
      <c r="D40" s="33"/>
      <c r="E40" s="26">
        <v>2</v>
      </c>
      <c r="F40" s="11"/>
    </row>
    <row r="41" spans="2:6" ht="20" customHeight="1" thickBot="1" x14ac:dyDescent="0.35">
      <c r="B41" s="24" t="s">
        <v>11</v>
      </c>
      <c r="C41" s="32" t="s">
        <v>34</v>
      </c>
      <c r="D41" s="33"/>
      <c r="E41" s="26">
        <v>1</v>
      </c>
      <c r="F41" s="11"/>
    </row>
    <row r="42" spans="2:6" x14ac:dyDescent="0.3">
      <c r="B42" s="11"/>
      <c r="C42" s="11"/>
      <c r="D42" s="11"/>
      <c r="E42" s="11"/>
      <c r="F42" s="11"/>
    </row>
    <row r="43" spans="2:6" ht="20" customHeight="1" thickBot="1" x14ac:dyDescent="0.35">
      <c r="B43" s="18" t="s">
        <v>35</v>
      </c>
      <c r="C43" s="18"/>
      <c r="D43" s="11"/>
      <c r="E43" s="11"/>
      <c r="F43" s="11"/>
    </row>
    <row r="44" spans="2:6" ht="20" customHeight="1" thickBot="1" x14ac:dyDescent="0.35">
      <c r="B44" s="19" t="s">
        <v>6</v>
      </c>
      <c r="C44" s="20" t="s">
        <v>36</v>
      </c>
      <c r="D44" s="20" t="s">
        <v>37</v>
      </c>
      <c r="E44" s="28" t="s">
        <v>32</v>
      </c>
      <c r="F44" s="27"/>
    </row>
    <row r="45" spans="2:6" ht="20" customHeight="1" thickBot="1" x14ac:dyDescent="0.35">
      <c r="B45" s="21" t="s">
        <v>12</v>
      </c>
      <c r="C45" s="22" t="s">
        <v>38</v>
      </c>
      <c r="D45" s="22" t="s">
        <v>39</v>
      </c>
      <c r="E45" s="29">
        <v>3</v>
      </c>
      <c r="F45" s="27"/>
    </row>
    <row r="46" spans="2:6" ht="20" customHeight="1" thickBot="1" x14ac:dyDescent="0.35">
      <c r="B46" s="21" t="s">
        <v>13</v>
      </c>
      <c r="C46" s="22" t="s">
        <v>40</v>
      </c>
      <c r="D46" s="22" t="s">
        <v>41</v>
      </c>
      <c r="E46" s="29">
        <v>2</v>
      </c>
      <c r="F46" s="27"/>
    </row>
    <row r="47" spans="2:6" ht="20" customHeight="1" thickBot="1" x14ac:dyDescent="0.35">
      <c r="B47" s="21" t="s">
        <v>11</v>
      </c>
      <c r="C47" s="22" t="s">
        <v>42</v>
      </c>
      <c r="D47" s="22" t="s">
        <v>43</v>
      </c>
      <c r="E47" s="29">
        <v>1</v>
      </c>
      <c r="F47" s="27"/>
    </row>
  </sheetData>
  <mergeCells count="8">
    <mergeCell ref="C41:D41"/>
    <mergeCell ref="C3:E3"/>
    <mergeCell ref="C4:E4"/>
    <mergeCell ref="C5:E5"/>
    <mergeCell ref="C6:E6"/>
    <mergeCell ref="C38:D38"/>
    <mergeCell ref="C39:D39"/>
    <mergeCell ref="C40:D40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92"/>
  <sheetViews>
    <sheetView workbookViewId="0">
      <selection activeCell="P15" sqref="P15"/>
    </sheetView>
  </sheetViews>
  <sheetFormatPr defaultColWidth="12.75" defaultRowHeight="15" customHeight="1" x14ac:dyDescent="0.3"/>
  <cols>
    <col min="1" max="1" width="7.75" customWidth="1"/>
    <col min="2" max="2" width="10.25" customWidth="1"/>
    <col min="3" max="26" width="7.75" customWidth="1"/>
  </cols>
  <sheetData>
    <row r="1" spans="1:2" ht="14.5" x14ac:dyDescent="0.35">
      <c r="A1" s="4" t="s">
        <v>18</v>
      </c>
    </row>
    <row r="2" spans="1:2" ht="14.5" x14ac:dyDescent="0.35">
      <c r="A2" s="2" t="s">
        <v>7</v>
      </c>
      <c r="B2" s="2" t="s">
        <v>8</v>
      </c>
    </row>
    <row r="3" spans="1:2" ht="1.5" customHeight="1" x14ac:dyDescent="0.35">
      <c r="A3" s="1">
        <v>0</v>
      </c>
      <c r="B3" s="3" t="s">
        <v>17</v>
      </c>
    </row>
    <row r="4" spans="1:2" ht="14.5" x14ac:dyDescent="0.35">
      <c r="A4" s="2">
        <v>1</v>
      </c>
      <c r="B4" s="2" t="s">
        <v>19</v>
      </c>
    </row>
    <row r="5" spans="1:2" ht="14.5" x14ac:dyDescent="0.35">
      <c r="A5" s="2">
        <v>2</v>
      </c>
      <c r="B5" s="2" t="s">
        <v>19</v>
      </c>
    </row>
    <row r="6" spans="1:2" ht="14.5" x14ac:dyDescent="0.35">
      <c r="A6" s="2">
        <v>3</v>
      </c>
      <c r="B6" s="2" t="s">
        <v>20</v>
      </c>
    </row>
    <row r="7" spans="1:2" ht="14.5" x14ac:dyDescent="0.35">
      <c r="A7" s="2">
        <v>4</v>
      </c>
      <c r="B7" s="2" t="s">
        <v>20</v>
      </c>
    </row>
    <row r="8" spans="1:2" ht="14.5" x14ac:dyDescent="0.35">
      <c r="A8" s="2">
        <v>6</v>
      </c>
      <c r="B8" s="2" t="s">
        <v>21</v>
      </c>
    </row>
    <row r="9" spans="1:2" ht="13.5" customHeight="1" x14ac:dyDescent="0.35">
      <c r="A9" s="2">
        <v>9</v>
      </c>
      <c r="B9" s="2" t="s">
        <v>21</v>
      </c>
    </row>
    <row r="10" spans="1:2" ht="1.5" customHeight="1" x14ac:dyDescent="0.35">
      <c r="A10" s="1" t="s">
        <v>17</v>
      </c>
      <c r="B10" s="3" t="s">
        <v>17</v>
      </c>
    </row>
    <row r="12" spans="1:2" ht="14.5" x14ac:dyDescent="0.35">
      <c r="A12" s="2" t="s">
        <v>22</v>
      </c>
      <c r="B12" s="2" t="s">
        <v>23</v>
      </c>
    </row>
    <row r="13" spans="1:2" ht="1.5" customHeight="1" x14ac:dyDescent="0.35">
      <c r="A13" s="1" t="s">
        <v>17</v>
      </c>
      <c r="B13" s="3">
        <v>0</v>
      </c>
    </row>
    <row r="14" spans="1:2" ht="14.5" x14ac:dyDescent="0.35">
      <c r="A14" s="2" t="s">
        <v>12</v>
      </c>
      <c r="B14" s="2">
        <v>3</v>
      </c>
    </row>
    <row r="15" spans="1:2" ht="14.5" x14ac:dyDescent="0.35">
      <c r="A15" s="2" t="s">
        <v>14</v>
      </c>
      <c r="B15" s="2">
        <v>0</v>
      </c>
    </row>
    <row r="16" spans="1:2" ht="14.5" x14ac:dyDescent="0.35">
      <c r="A16" s="2" t="s">
        <v>11</v>
      </c>
      <c r="B16" s="2">
        <v>1</v>
      </c>
    </row>
    <row r="17" spans="1:2" ht="14.5" x14ac:dyDescent="0.35">
      <c r="A17" s="2" t="s">
        <v>13</v>
      </c>
      <c r="B17" s="2">
        <v>2</v>
      </c>
    </row>
    <row r="18" spans="1:2" ht="1.5" customHeight="1" x14ac:dyDescent="0.35">
      <c r="A18" s="1" t="s">
        <v>17</v>
      </c>
      <c r="B18" s="3" t="s">
        <v>17</v>
      </c>
    </row>
    <row r="22" spans="1:2" ht="15.75" customHeight="1" x14ac:dyDescent="0.3"/>
    <row r="23" spans="1:2" ht="15.75" customHeight="1" x14ac:dyDescent="0.3"/>
    <row r="24" spans="1:2" ht="15.75" customHeight="1" x14ac:dyDescent="0.3"/>
    <row r="25" spans="1:2" ht="15.75" customHeight="1" x14ac:dyDescent="0.3"/>
    <row r="26" spans="1:2" ht="15.75" customHeight="1" x14ac:dyDescent="0.3"/>
    <row r="27" spans="1:2" ht="15.75" customHeight="1" x14ac:dyDescent="0.3"/>
    <row r="28" spans="1:2" ht="15.75" customHeight="1" x14ac:dyDescent="0.3"/>
    <row r="29" spans="1:2" ht="15.75" customHeight="1" x14ac:dyDescent="0.3"/>
    <row r="30" spans="1:2" ht="15.75" customHeight="1" x14ac:dyDescent="0.3"/>
    <row r="31" spans="1:2" ht="15.75" customHeight="1" x14ac:dyDescent="0.3"/>
    <row r="32" spans="1: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</sheetData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480FF-2A0A-405E-BEF4-E6CE55DD0AC8}">
  <dimension ref="A1:K13"/>
  <sheetViews>
    <sheetView tabSelected="1" topLeftCell="B1" workbookViewId="0">
      <selection activeCell="I4" sqref="I4"/>
    </sheetView>
  </sheetViews>
  <sheetFormatPr defaultRowHeight="14" x14ac:dyDescent="0.3"/>
  <cols>
    <col min="1" max="1" width="5.75" style="43" customWidth="1"/>
    <col min="2" max="2" width="18.4140625" style="43" customWidth="1"/>
    <col min="3" max="3" width="12.33203125" style="43" bestFit="1" customWidth="1"/>
    <col min="4" max="4" width="10.5" style="43" bestFit="1" customWidth="1"/>
    <col min="5" max="5" width="8.6640625" style="43"/>
    <col min="6" max="6" width="10.75" style="43" bestFit="1" customWidth="1"/>
    <col min="7" max="7" width="12.58203125" style="43" bestFit="1" customWidth="1"/>
    <col min="8" max="8" width="15.4140625" style="43" customWidth="1"/>
    <col min="9" max="9" width="24.4140625" style="43" bestFit="1" customWidth="1"/>
    <col min="10" max="10" width="26.83203125" style="43" bestFit="1" customWidth="1"/>
    <col min="11" max="11" width="15" style="43" bestFit="1" customWidth="1"/>
    <col min="12" max="16384" width="8.6640625" style="43"/>
  </cols>
  <sheetData>
    <row r="1" spans="1:11" ht="32" customHeight="1" x14ac:dyDescent="0.3">
      <c r="A1" s="36" t="s">
        <v>3</v>
      </c>
      <c r="B1" s="37" t="s">
        <v>4</v>
      </c>
      <c r="C1" s="38" t="s">
        <v>5</v>
      </c>
      <c r="D1" s="39" t="s">
        <v>6</v>
      </c>
      <c r="E1" s="40" t="s">
        <v>7</v>
      </c>
      <c r="F1" s="36" t="s">
        <v>8</v>
      </c>
      <c r="G1" s="37" t="s">
        <v>66</v>
      </c>
      <c r="H1" s="36" t="s">
        <v>9</v>
      </c>
      <c r="I1" s="39" t="s">
        <v>10</v>
      </c>
      <c r="J1" s="41" t="s">
        <v>65</v>
      </c>
      <c r="K1" s="42" t="s">
        <v>16</v>
      </c>
    </row>
    <row r="2" spans="1:11" ht="14.5" x14ac:dyDescent="0.3">
      <c r="A2" s="44" t="s">
        <v>1</v>
      </c>
      <c r="B2" s="45" t="s">
        <v>54</v>
      </c>
      <c r="C2" s="45" t="s">
        <v>63</v>
      </c>
      <c r="D2" s="45" t="s">
        <v>63</v>
      </c>
      <c r="E2" s="46">
        <f>LOOKUP(C2,Opslag!A$13:B$18)*LOOKUP(D2,Opslag!A$13:B$18)</f>
        <v>9</v>
      </c>
      <c r="F2" s="36" t="str">
        <f>LOOKUP(E2,Opslag!A$3:B$10)</f>
        <v>A</v>
      </c>
      <c r="H2" s="45" t="s">
        <v>57</v>
      </c>
    </row>
    <row r="3" spans="1:11" ht="14.5" x14ac:dyDescent="0.3">
      <c r="A3" s="44" t="s">
        <v>2</v>
      </c>
      <c r="B3" s="45" t="s">
        <v>55</v>
      </c>
      <c r="C3" s="45" t="s">
        <v>64</v>
      </c>
      <c r="D3" s="45" t="s">
        <v>64</v>
      </c>
      <c r="E3" s="47">
        <f>LOOKUP(C3,Opslag!A$13:B$18)*LOOKUP(D3,Opslag!A$13:B$18)</f>
        <v>1</v>
      </c>
      <c r="F3" s="48" t="str">
        <f>LOOKUP(E3,Opslag!A$3:B$10)</f>
        <v>C</v>
      </c>
      <c r="G3" s="49" t="s">
        <v>56</v>
      </c>
      <c r="H3" s="45" t="s">
        <v>57</v>
      </c>
    </row>
    <row r="4" spans="1:11" ht="14.5" x14ac:dyDescent="0.3">
      <c r="A4" s="44" t="s">
        <v>15</v>
      </c>
      <c r="B4" s="45" t="s">
        <v>55</v>
      </c>
      <c r="C4" s="45" t="s">
        <v>14</v>
      </c>
      <c r="D4" s="45" t="s">
        <v>14</v>
      </c>
      <c r="E4" s="47">
        <f>LOOKUP(C4,Opslag!A$13:B$18)*LOOKUP(D4,Opslag!A$13:B$18)</f>
        <v>0</v>
      </c>
      <c r="F4" s="48" t="str">
        <f>LOOKUP(E4,Opslag!A$3:B$10)</f>
        <v>-</v>
      </c>
      <c r="G4" s="49" t="s">
        <v>56</v>
      </c>
      <c r="H4" s="45" t="s">
        <v>57</v>
      </c>
    </row>
    <row r="5" spans="1:11" ht="14.5" x14ac:dyDescent="0.3">
      <c r="A5" s="44" t="s">
        <v>45</v>
      </c>
      <c r="B5" s="45" t="s">
        <v>55</v>
      </c>
      <c r="C5" s="45" t="s">
        <v>14</v>
      </c>
      <c r="D5" s="45" t="s">
        <v>14</v>
      </c>
      <c r="E5" s="47">
        <f>LOOKUP(C5,Opslag!A$13:B$18)*LOOKUP(D5,Opslag!A$13:B$18)</f>
        <v>0</v>
      </c>
      <c r="F5" s="48" t="str">
        <f>LOOKUP(E5,Opslag!A$3:B$10)</f>
        <v>-</v>
      </c>
      <c r="G5" s="49" t="s">
        <v>56</v>
      </c>
      <c r="H5" s="45" t="s">
        <v>57</v>
      </c>
    </row>
    <row r="6" spans="1:11" ht="14.5" x14ac:dyDescent="0.3">
      <c r="A6" s="44" t="s">
        <v>46</v>
      </c>
      <c r="B6" s="45" t="s">
        <v>55</v>
      </c>
      <c r="C6" s="45" t="s">
        <v>14</v>
      </c>
      <c r="D6" s="45" t="s">
        <v>14</v>
      </c>
      <c r="E6" s="47">
        <f>LOOKUP(C6,Opslag!A$13:B$18)*LOOKUP(D6,Opslag!A$13:B$18)</f>
        <v>0</v>
      </c>
      <c r="F6" s="36" t="str">
        <f>LOOKUP(E6,Opslag!A$3:B$10)</f>
        <v>-</v>
      </c>
      <c r="G6" s="49" t="s">
        <v>56</v>
      </c>
      <c r="H6" s="45" t="s">
        <v>57</v>
      </c>
    </row>
    <row r="7" spans="1:11" ht="14.5" x14ac:dyDescent="0.3">
      <c r="A7" s="44" t="s">
        <v>47</v>
      </c>
      <c r="B7" s="45" t="s">
        <v>55</v>
      </c>
      <c r="C7" s="45" t="s">
        <v>14</v>
      </c>
      <c r="D7" s="45" t="s">
        <v>14</v>
      </c>
      <c r="E7" s="47">
        <f>LOOKUP(C7,Opslag!A$13:B$18)*LOOKUP(D7,Opslag!A$13:B$18)</f>
        <v>0</v>
      </c>
      <c r="F7" s="48" t="str">
        <f>LOOKUP(E7,Opslag!A$3:B$10)</f>
        <v>-</v>
      </c>
      <c r="G7" s="49" t="s">
        <v>56</v>
      </c>
      <c r="H7" s="45" t="s">
        <v>57</v>
      </c>
    </row>
    <row r="8" spans="1:11" ht="14.5" x14ac:dyDescent="0.3">
      <c r="A8" s="44" t="s">
        <v>48</v>
      </c>
      <c r="B8" s="45" t="s">
        <v>54</v>
      </c>
      <c r="C8" s="45" t="s">
        <v>14</v>
      </c>
      <c r="D8" s="45" t="s">
        <v>14</v>
      </c>
      <c r="E8" s="47">
        <f>LOOKUP(C8,Opslag!A$13:B$18)*LOOKUP(D8,Opslag!A$13:B$18)</f>
        <v>0</v>
      </c>
      <c r="F8" s="48" t="str">
        <f>LOOKUP(E8,Opslag!A$3:B$10)</f>
        <v>-</v>
      </c>
      <c r="G8" s="49"/>
      <c r="H8" s="45" t="s">
        <v>57</v>
      </c>
    </row>
    <row r="9" spans="1:11" ht="14.5" x14ac:dyDescent="0.3">
      <c r="A9" s="44" t="s">
        <v>49</v>
      </c>
      <c r="B9" s="45" t="s">
        <v>55</v>
      </c>
      <c r="C9" s="45" t="s">
        <v>14</v>
      </c>
      <c r="D9" s="45" t="s">
        <v>14</v>
      </c>
      <c r="E9" s="47">
        <f>LOOKUP(C9,Opslag!A$13:B$18)*LOOKUP(D9,Opslag!A$13:B$18)</f>
        <v>0</v>
      </c>
      <c r="F9" s="48" t="str">
        <f>LOOKUP(E9,Opslag!A$3:B$10)</f>
        <v>-</v>
      </c>
      <c r="G9" s="49" t="s">
        <v>56</v>
      </c>
      <c r="H9" s="45" t="s">
        <v>57</v>
      </c>
    </row>
    <row r="10" spans="1:11" ht="14.5" x14ac:dyDescent="0.3">
      <c r="A10" s="44" t="s">
        <v>50</v>
      </c>
      <c r="B10" s="45" t="s">
        <v>55</v>
      </c>
      <c r="C10" s="45" t="s">
        <v>14</v>
      </c>
      <c r="D10" s="45" t="s">
        <v>14</v>
      </c>
      <c r="E10" s="47">
        <f>LOOKUP(C10,Opslag!A$13:B$18)*LOOKUP(D10,Opslag!A$13:B$18)</f>
        <v>0</v>
      </c>
      <c r="F10" s="36" t="str">
        <f>LOOKUP(E10,Opslag!A$3:B$10)</f>
        <v>-</v>
      </c>
      <c r="G10" s="49" t="s">
        <v>56</v>
      </c>
      <c r="H10" s="45" t="s">
        <v>57</v>
      </c>
    </row>
    <row r="11" spans="1:11" ht="14.5" x14ac:dyDescent="0.3">
      <c r="A11" s="44" t="s">
        <v>51</v>
      </c>
      <c r="B11" s="45" t="s">
        <v>55</v>
      </c>
      <c r="C11" s="45" t="s">
        <v>14</v>
      </c>
      <c r="D11" s="45" t="s">
        <v>14</v>
      </c>
      <c r="E11" s="47">
        <f>LOOKUP(C11,Opslag!A$13:B$18)*LOOKUP(D11,Opslag!A$13:B$18)</f>
        <v>0</v>
      </c>
      <c r="F11" s="48" t="str">
        <f>LOOKUP(E11,Opslag!A$3:B$10)</f>
        <v>-</v>
      </c>
      <c r="G11" s="49" t="s">
        <v>56</v>
      </c>
      <c r="H11" s="45" t="s">
        <v>57</v>
      </c>
    </row>
    <row r="12" spans="1:11" ht="14.5" x14ac:dyDescent="0.3">
      <c r="A12" s="44" t="s">
        <v>52</v>
      </c>
      <c r="B12" s="45" t="s">
        <v>55</v>
      </c>
      <c r="C12" s="45" t="s">
        <v>14</v>
      </c>
      <c r="D12" s="45" t="s">
        <v>14</v>
      </c>
      <c r="E12" s="47">
        <f>LOOKUP(C12,Opslag!A$13:B$18)*LOOKUP(D12,Opslag!A$13:B$18)</f>
        <v>0</v>
      </c>
      <c r="F12" s="48" t="str">
        <f>LOOKUP(E12,Opslag!A$3:B$10)</f>
        <v>-</v>
      </c>
      <c r="G12" s="49" t="s">
        <v>56</v>
      </c>
      <c r="H12" s="45" t="s">
        <v>57</v>
      </c>
    </row>
    <row r="13" spans="1:11" ht="14.5" x14ac:dyDescent="0.3">
      <c r="A13" s="44" t="s">
        <v>53</v>
      </c>
      <c r="B13" s="45" t="s">
        <v>55</v>
      </c>
      <c r="C13" s="45" t="s">
        <v>14</v>
      </c>
      <c r="D13" s="45" t="s">
        <v>14</v>
      </c>
      <c r="E13" s="47">
        <f>LOOKUP(C13,Opslag!A$13:B$18)*LOOKUP(D13,Opslag!A$13:B$18)</f>
        <v>0</v>
      </c>
      <c r="F13" s="48" t="str">
        <f>LOOKUP(E13,Opslag!A$3:B$10)</f>
        <v>-</v>
      </c>
      <c r="G13" s="49" t="s">
        <v>56</v>
      </c>
      <c r="H13" s="45" t="s">
        <v>57</v>
      </c>
    </row>
  </sheetData>
  <phoneticPr fontId="9" type="noConversion"/>
  <conditionalFormatting sqref="F2:F13">
    <cfRule type="cellIs" dxfId="5" priority="1" stopIfTrue="1" operator="equal">
      <formula>"C"</formula>
    </cfRule>
  </conditionalFormatting>
  <conditionalFormatting sqref="F2:F13">
    <cfRule type="cellIs" dxfId="4" priority="2" stopIfTrue="1" operator="equal">
      <formula>"B"</formula>
    </cfRule>
  </conditionalFormatting>
  <conditionalFormatting sqref="F2:F13">
    <cfRule type="cellIs" dxfId="3" priority="3" stopIfTrue="1" operator="equal">
      <formula>"A"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92B54-7908-48D4-9A8F-CA8C59FD7236}">
  <dimension ref="A1:L12"/>
  <sheetViews>
    <sheetView workbookViewId="0">
      <selection activeCell="B5" sqref="B5"/>
    </sheetView>
  </sheetViews>
  <sheetFormatPr defaultRowHeight="14" x14ac:dyDescent="0.3"/>
  <cols>
    <col min="1" max="1" width="5.75" customWidth="1"/>
    <col min="2" max="4" width="18.4140625" customWidth="1"/>
    <col min="5" max="5" width="12.33203125" bestFit="1" customWidth="1"/>
    <col min="6" max="6" width="10.5" bestFit="1" customWidth="1"/>
    <col min="8" max="8" width="10.75" bestFit="1" customWidth="1"/>
    <col min="9" max="9" width="16" bestFit="1" customWidth="1"/>
    <col min="10" max="10" width="16.25" bestFit="1" customWidth="1"/>
    <col min="11" max="11" width="24.4140625" bestFit="1" customWidth="1"/>
    <col min="12" max="12" width="15" bestFit="1" customWidth="1"/>
  </cols>
  <sheetData>
    <row r="1" spans="1:12" x14ac:dyDescent="0.3">
      <c r="A1" s="6" t="s">
        <v>3</v>
      </c>
      <c r="B1" s="13" t="s">
        <v>58</v>
      </c>
      <c r="C1" s="12" t="s">
        <v>25</v>
      </c>
      <c r="D1" s="12" t="s">
        <v>26</v>
      </c>
      <c r="E1" s="8" t="s">
        <v>5</v>
      </c>
      <c r="F1" s="12" t="s">
        <v>6</v>
      </c>
      <c r="G1" s="9" t="s">
        <v>7</v>
      </c>
      <c r="H1" s="6" t="s">
        <v>8</v>
      </c>
      <c r="I1" s="6" t="s">
        <v>9</v>
      </c>
      <c r="J1" s="13" t="s">
        <v>61</v>
      </c>
      <c r="K1" s="12" t="s">
        <v>62</v>
      </c>
      <c r="L1" s="10" t="s">
        <v>16</v>
      </c>
    </row>
    <row r="2" spans="1:12" ht="14.5" x14ac:dyDescent="0.35">
      <c r="A2" s="11">
        <v>1000</v>
      </c>
      <c r="B2" s="30" t="s">
        <v>59</v>
      </c>
      <c r="C2" s="30" t="s">
        <v>60</v>
      </c>
      <c r="D2" s="30" t="s">
        <v>60</v>
      </c>
      <c r="E2" s="30" t="s">
        <v>14</v>
      </c>
      <c r="F2" s="30" t="s">
        <v>14</v>
      </c>
      <c r="G2" s="14">
        <f>LOOKUP(E2,Opslag!A$13:B$18)*LOOKUP(F2,Opslag!A$13:B$18)</f>
        <v>0</v>
      </c>
      <c r="H2" s="6" t="str">
        <f>LOOKUP(G2,Opslag!A$3:B$10)</f>
        <v>-</v>
      </c>
      <c r="I2" s="30" t="s">
        <v>57</v>
      </c>
      <c r="J2" s="30" t="s">
        <v>57</v>
      </c>
      <c r="K2" s="31" t="s">
        <v>24</v>
      </c>
    </row>
    <row r="3" spans="1:12" ht="14.5" x14ac:dyDescent="0.35">
      <c r="A3" s="11">
        <v>1001</v>
      </c>
      <c r="B3" s="30" t="s">
        <v>59</v>
      </c>
      <c r="C3" s="30" t="s">
        <v>60</v>
      </c>
      <c r="D3" s="30" t="s">
        <v>60</v>
      </c>
      <c r="E3" s="30" t="s">
        <v>14</v>
      </c>
      <c r="F3" s="30" t="s">
        <v>14</v>
      </c>
      <c r="G3" s="7">
        <f>LOOKUP(E3,Opslag!A$13:B$18)*LOOKUP(F3,Opslag!A$13:B$18)</f>
        <v>0</v>
      </c>
      <c r="H3" s="5" t="str">
        <f>LOOKUP(G3,Opslag!A$3:B$10)</f>
        <v>-</v>
      </c>
      <c r="I3" s="30" t="s">
        <v>57</v>
      </c>
      <c r="J3" s="30" t="s">
        <v>57</v>
      </c>
      <c r="K3" s="31" t="s">
        <v>24</v>
      </c>
    </row>
    <row r="4" spans="1:12" ht="14.5" x14ac:dyDescent="0.35">
      <c r="A4" s="11">
        <v>1002</v>
      </c>
      <c r="B4" s="30" t="s">
        <v>59</v>
      </c>
      <c r="C4" s="30" t="s">
        <v>60</v>
      </c>
      <c r="D4" s="30" t="s">
        <v>60</v>
      </c>
      <c r="E4" s="30" t="s">
        <v>14</v>
      </c>
      <c r="F4" s="30" t="s">
        <v>14</v>
      </c>
      <c r="G4" s="7">
        <f>LOOKUP(E4,Opslag!A$13:B$18)*LOOKUP(F4,Opslag!A$13:B$18)</f>
        <v>0</v>
      </c>
      <c r="H4" s="5" t="str">
        <f>LOOKUP(G4,Opslag!A$3:B$10)</f>
        <v>-</v>
      </c>
      <c r="I4" s="30" t="s">
        <v>57</v>
      </c>
      <c r="J4" s="30" t="s">
        <v>57</v>
      </c>
      <c r="K4" s="31" t="s">
        <v>24</v>
      </c>
    </row>
    <row r="5" spans="1:12" ht="14.5" x14ac:dyDescent="0.35">
      <c r="A5" s="11">
        <v>1003</v>
      </c>
      <c r="B5" s="30" t="s">
        <v>59</v>
      </c>
      <c r="C5" s="30" t="s">
        <v>60</v>
      </c>
      <c r="D5" s="30" t="s">
        <v>60</v>
      </c>
      <c r="E5" s="30" t="s">
        <v>14</v>
      </c>
      <c r="F5" s="30" t="s">
        <v>14</v>
      </c>
      <c r="G5" s="7">
        <f>LOOKUP(E5,Opslag!A$13:B$18)*LOOKUP(F5,Opslag!A$13:B$18)</f>
        <v>0</v>
      </c>
      <c r="H5" s="5" t="str">
        <f>LOOKUP(G5,Opslag!A$3:B$10)</f>
        <v>-</v>
      </c>
      <c r="I5" s="30" t="s">
        <v>57</v>
      </c>
      <c r="J5" s="30" t="s">
        <v>57</v>
      </c>
      <c r="K5" s="31" t="s">
        <v>24</v>
      </c>
    </row>
    <row r="6" spans="1:12" ht="14.5" x14ac:dyDescent="0.35">
      <c r="A6" s="11">
        <v>1004</v>
      </c>
      <c r="B6" s="30" t="s">
        <v>59</v>
      </c>
      <c r="C6" s="30" t="s">
        <v>60</v>
      </c>
      <c r="D6" s="30" t="s">
        <v>60</v>
      </c>
      <c r="E6" s="30" t="s">
        <v>14</v>
      </c>
      <c r="F6" s="30" t="s">
        <v>14</v>
      </c>
      <c r="G6" s="7">
        <f>LOOKUP(E6,Opslag!A$13:B$18)*LOOKUP(F6,Opslag!A$13:B$18)</f>
        <v>0</v>
      </c>
      <c r="H6" s="6" t="str">
        <f>LOOKUP(G6,Opslag!A$3:B$10)</f>
        <v>-</v>
      </c>
      <c r="I6" s="30" t="s">
        <v>57</v>
      </c>
      <c r="J6" s="30" t="s">
        <v>57</v>
      </c>
      <c r="K6" s="31" t="s">
        <v>24</v>
      </c>
    </row>
    <row r="7" spans="1:12" ht="14.5" x14ac:dyDescent="0.35">
      <c r="A7" s="11">
        <v>1005</v>
      </c>
      <c r="B7" s="30" t="s">
        <v>59</v>
      </c>
      <c r="C7" s="30" t="s">
        <v>60</v>
      </c>
      <c r="D7" s="30" t="s">
        <v>60</v>
      </c>
      <c r="E7" s="30" t="s">
        <v>14</v>
      </c>
      <c r="F7" s="30" t="s">
        <v>14</v>
      </c>
      <c r="G7" s="7">
        <f>LOOKUP(E7,Opslag!A$13:B$18)*LOOKUP(F7,Opslag!A$13:B$18)</f>
        <v>0</v>
      </c>
      <c r="H7" s="5" t="str">
        <f>LOOKUP(G7,Opslag!A$3:B$10)</f>
        <v>-</v>
      </c>
      <c r="I7" s="30" t="s">
        <v>57</v>
      </c>
      <c r="J7" s="30" t="s">
        <v>57</v>
      </c>
      <c r="K7" s="31" t="s">
        <v>24</v>
      </c>
    </row>
    <row r="8" spans="1:12" ht="14.5" x14ac:dyDescent="0.35">
      <c r="A8" s="11">
        <v>1006</v>
      </c>
      <c r="B8" s="30" t="s">
        <v>59</v>
      </c>
      <c r="C8" s="30" t="s">
        <v>60</v>
      </c>
      <c r="D8" s="30" t="s">
        <v>60</v>
      </c>
      <c r="E8" s="30" t="s">
        <v>14</v>
      </c>
      <c r="F8" s="30" t="s">
        <v>14</v>
      </c>
      <c r="G8" s="7">
        <f>LOOKUP(E8,Opslag!A$13:B$18)*LOOKUP(F8,Opslag!A$13:B$18)</f>
        <v>0</v>
      </c>
      <c r="H8" s="5" t="str">
        <f>LOOKUP(G8,Opslag!A$3:B$10)</f>
        <v>-</v>
      </c>
      <c r="I8" s="30" t="s">
        <v>57</v>
      </c>
      <c r="J8" s="30" t="s">
        <v>57</v>
      </c>
      <c r="K8" s="31" t="s">
        <v>24</v>
      </c>
    </row>
    <row r="9" spans="1:12" ht="14.5" x14ac:dyDescent="0.35">
      <c r="A9" s="11">
        <v>1007</v>
      </c>
      <c r="B9" s="30" t="s">
        <v>59</v>
      </c>
      <c r="C9" s="30" t="s">
        <v>60</v>
      </c>
      <c r="D9" s="30" t="s">
        <v>60</v>
      </c>
      <c r="E9" s="30" t="s">
        <v>14</v>
      </c>
      <c r="F9" s="30" t="s">
        <v>14</v>
      </c>
      <c r="G9" s="7">
        <f>LOOKUP(E9,Opslag!A$13:B$18)*LOOKUP(F9,Opslag!A$13:B$18)</f>
        <v>0</v>
      </c>
      <c r="H9" s="5" t="str">
        <f>LOOKUP(G9,Opslag!A$3:B$10)</f>
        <v>-</v>
      </c>
      <c r="I9" s="30" t="s">
        <v>57</v>
      </c>
      <c r="J9" s="30" t="s">
        <v>57</v>
      </c>
      <c r="K9" s="31" t="s">
        <v>24</v>
      </c>
    </row>
    <row r="10" spans="1:12" ht="14.5" x14ac:dyDescent="0.35">
      <c r="A10" s="11">
        <v>1008</v>
      </c>
      <c r="B10" s="30" t="s">
        <v>59</v>
      </c>
      <c r="C10" s="30" t="s">
        <v>60</v>
      </c>
      <c r="D10" s="30" t="s">
        <v>60</v>
      </c>
      <c r="E10" s="30" t="s">
        <v>14</v>
      </c>
      <c r="F10" s="30" t="s">
        <v>14</v>
      </c>
      <c r="G10" s="7">
        <f>LOOKUP(E10,Opslag!A$13:B$18)*LOOKUP(F10,Opslag!A$13:B$18)</f>
        <v>0</v>
      </c>
      <c r="H10" s="6" t="str">
        <f>LOOKUP(G10,Opslag!A$3:B$10)</f>
        <v>-</v>
      </c>
      <c r="I10" s="30" t="s">
        <v>57</v>
      </c>
      <c r="J10" s="30" t="s">
        <v>57</v>
      </c>
      <c r="K10" s="31" t="s">
        <v>24</v>
      </c>
    </row>
    <row r="11" spans="1:12" ht="14.5" x14ac:dyDescent="0.35">
      <c r="A11" s="11">
        <v>1009</v>
      </c>
      <c r="B11" s="30" t="s">
        <v>59</v>
      </c>
      <c r="C11" s="30" t="s">
        <v>60</v>
      </c>
      <c r="D11" s="30" t="s">
        <v>60</v>
      </c>
      <c r="E11" s="30" t="s">
        <v>14</v>
      </c>
      <c r="F11" s="30" t="s">
        <v>14</v>
      </c>
      <c r="G11" s="7">
        <f>LOOKUP(E11,Opslag!A$13:B$18)*LOOKUP(F11,Opslag!A$13:B$18)</f>
        <v>0</v>
      </c>
      <c r="H11" s="5" t="str">
        <f>LOOKUP(G11,Opslag!A$3:B$10)</f>
        <v>-</v>
      </c>
      <c r="I11" s="30" t="s">
        <v>57</v>
      </c>
      <c r="J11" s="30" t="s">
        <v>57</v>
      </c>
      <c r="K11" s="31" t="s">
        <v>24</v>
      </c>
    </row>
    <row r="12" spans="1:12" ht="14.5" x14ac:dyDescent="0.35">
      <c r="A12" s="11">
        <v>1010</v>
      </c>
      <c r="B12" s="30" t="s">
        <v>59</v>
      </c>
      <c r="C12" s="30" t="s">
        <v>60</v>
      </c>
      <c r="D12" s="30" t="s">
        <v>60</v>
      </c>
      <c r="E12" s="30" t="s">
        <v>14</v>
      </c>
      <c r="F12" s="30" t="s">
        <v>14</v>
      </c>
      <c r="G12" s="7">
        <f>LOOKUP(E12,Opslag!A$13:B$18)*LOOKUP(F12,Opslag!A$13:B$18)</f>
        <v>0</v>
      </c>
      <c r="H12" s="5" t="str">
        <f>LOOKUP(G12,Opslag!A$3:B$10)</f>
        <v>-</v>
      </c>
      <c r="I12" s="30" t="s">
        <v>57</v>
      </c>
      <c r="J12" s="30" t="s">
        <v>57</v>
      </c>
      <c r="K12" s="31" t="s">
        <v>24</v>
      </c>
    </row>
  </sheetData>
  <conditionalFormatting sqref="H2:H12">
    <cfRule type="cellIs" dxfId="2" priority="1" stopIfTrue="1" operator="equal">
      <formula>"C"</formula>
    </cfRule>
  </conditionalFormatting>
  <conditionalFormatting sqref="H2:H12">
    <cfRule type="cellIs" dxfId="1" priority="2" stopIfTrue="1" operator="equal">
      <formula>"B"</formula>
    </cfRule>
  </conditionalFormatting>
  <conditionalFormatting sqref="H2:H12">
    <cfRule type="cellIs" dxfId="0" priority="3" stopIfTrue="1" operator="equal">
      <formula>"A"</formula>
    </cfRule>
  </conditionalFormatting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AC6DAAA403A9D4E829DED836F92B65B" ma:contentTypeVersion="6" ma:contentTypeDescription="Opret et nyt dokument." ma:contentTypeScope="" ma:versionID="9647ea97d5e8edec0f2c0e3911a96076">
  <xsd:schema xmlns:xsd="http://www.w3.org/2001/XMLSchema" xmlns:xs="http://www.w3.org/2001/XMLSchema" xmlns:p="http://schemas.microsoft.com/office/2006/metadata/properties" xmlns:ns2="35cead01-d098-4790-a369-41051dbb2d0f" xmlns:ns3="c1e5e2af-1a48-4632-8840-e983a1d73096" targetNamespace="http://schemas.microsoft.com/office/2006/metadata/properties" ma:root="true" ma:fieldsID="197c145080bda627fb414ad2f7e2a584" ns2:_="" ns3:_="">
    <xsd:import namespace="35cead01-d098-4790-a369-41051dbb2d0f"/>
    <xsd:import namespace="c1e5e2af-1a48-4632-8840-e983a1d730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ead01-d098-4790-a369-41051dbb2d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5e2af-1a48-4632-8840-e983a1d7309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1e5e2af-1a48-4632-8840-e983a1d73096">
      <UserInfo>
        <DisplayName>Mette Thomassen</DisplayName>
        <AccountId>24</AccountId>
        <AccountType/>
      </UserInfo>
      <UserInfo>
        <DisplayName>Pia Jensen</DisplayName>
        <AccountId>23</AccountId>
        <AccountType/>
      </UserInfo>
      <UserInfo>
        <DisplayName>Bue Raun Andersen</DisplayName>
        <AccountId>7</AccountId>
        <AccountType/>
      </UserInfo>
      <UserInfo>
        <DisplayName>Jacob Horsdal</DisplayName>
        <AccountId>29</AccountId>
        <AccountType/>
      </UserInfo>
      <UserInfo>
        <DisplayName>Dorte Wulff</DisplayName>
        <AccountId>26</AccountId>
        <AccountType/>
      </UserInfo>
      <UserInfo>
        <DisplayName>Poul Basse</DisplayName>
        <AccountId>38</AccountId>
        <AccountType/>
      </UserInfo>
      <UserInfo>
        <DisplayName>Louise Thorbek Andersen</DisplayName>
        <AccountId>22</AccountId>
        <AccountType/>
      </UserInfo>
      <UserInfo>
        <DisplayName>Jan Pedersen</DisplayName>
        <AccountId>16</AccountId>
        <AccountType/>
      </UserInfo>
      <UserInfo>
        <DisplayName>Dennis Harris</DisplayName>
        <AccountId>17</AccountId>
        <AccountType/>
      </UserInfo>
      <UserInfo>
        <DisplayName>Tommy Olsen</DisplayName>
        <AccountId>83</AccountId>
        <AccountType/>
      </UserInfo>
      <UserInfo>
        <DisplayName>Karin Grundsø</DisplayName>
        <AccountId>31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5FDAA39-076F-4931-B44C-F79773EBC6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AA6D57-D231-4309-B79D-00F60C12D8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ead01-d098-4790-a369-41051dbb2d0f"/>
    <ds:schemaRef ds:uri="c1e5e2af-1a48-4632-8840-e983a1d730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A6FF66-7658-473B-AC9D-68741464102E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c1e5e2af-1a48-4632-8840-e983a1d73096"/>
    <ds:schemaRef ds:uri="http://purl.org/dc/terms/"/>
    <ds:schemaRef ds:uri="35cead01-d098-4790-a369-41051dbb2d0f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Vejledning</vt:lpstr>
      <vt:lpstr>Opslag</vt:lpstr>
      <vt:lpstr>Testcases</vt:lpstr>
      <vt:lpstr>Integrationstest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Kristian Dahl</dc:creator>
  <cp:keywords/>
  <dc:description/>
  <cp:lastModifiedBy>Karin Grundsø</cp:lastModifiedBy>
  <cp:revision/>
  <cp:lastPrinted>2022-01-04T08:55:12Z</cp:lastPrinted>
  <dcterms:created xsi:type="dcterms:W3CDTF">2015-06-05T18:19:34Z</dcterms:created>
  <dcterms:modified xsi:type="dcterms:W3CDTF">2022-02-22T08:36:52Z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0x0101001AC6DAAA403A9D4E829DED836F92B65B</vt:lpwstr>
  </property>
</Properties>
</file>